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Solop 2018goiSI (3)" sheetId="9" r:id="rId1"/>
  </sheets>
  <definedNames>
    <definedName name="_xlnm.Print_Titles" localSheetId="0">'Solop 2018goiSI (3)'!$8:$8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" i="9" l="1"/>
  <c r="L56" i="9"/>
  <c r="L54" i="9"/>
  <c r="L57" i="9" s="1"/>
  <c r="F55" i="9"/>
  <c r="F56" i="9"/>
  <c r="F54" i="9"/>
  <c r="L47" i="9"/>
  <c r="L48" i="9"/>
  <c r="L49" i="9"/>
  <c r="L50" i="9"/>
  <c r="L51" i="9"/>
  <c r="L46" i="9"/>
  <c r="F47" i="9"/>
  <c r="F48" i="9"/>
  <c r="F49" i="9"/>
  <c r="F50" i="9"/>
  <c r="F51" i="9"/>
  <c r="F46" i="9"/>
  <c r="L41" i="9"/>
  <c r="L42" i="9"/>
  <c r="L43" i="9"/>
  <c r="L40" i="9"/>
  <c r="F41" i="9"/>
  <c r="F42" i="9"/>
  <c r="F43" i="9"/>
  <c r="F40" i="9"/>
  <c r="L37" i="9"/>
  <c r="L38" i="9" s="1"/>
  <c r="F37" i="9"/>
  <c r="F38" i="9" s="1"/>
  <c r="L31" i="9"/>
  <c r="L33" i="9"/>
  <c r="L34" i="9"/>
  <c r="L30" i="9"/>
  <c r="F31" i="9"/>
  <c r="F32" i="9"/>
  <c r="F33" i="9"/>
  <c r="F34" i="9"/>
  <c r="F30" i="9"/>
  <c r="L25" i="9"/>
  <c r="L26" i="9"/>
  <c r="L24" i="9"/>
  <c r="F25" i="9"/>
  <c r="F26" i="9"/>
  <c r="F24" i="9"/>
  <c r="L20" i="9"/>
  <c r="F20" i="9"/>
  <c r="L11" i="9"/>
  <c r="L12" i="9"/>
  <c r="L13" i="9"/>
  <c r="L14" i="9"/>
  <c r="L15" i="9"/>
  <c r="L16" i="9"/>
  <c r="L17" i="9"/>
  <c r="L10" i="9"/>
  <c r="F11" i="9"/>
  <c r="F12" i="9"/>
  <c r="F13" i="9"/>
  <c r="F14" i="9"/>
  <c r="F15" i="9"/>
  <c r="F16" i="9"/>
  <c r="F17" i="9"/>
  <c r="F10" i="9"/>
  <c r="F18" i="9" l="1"/>
  <c r="F52" i="9"/>
  <c r="L28" i="9"/>
  <c r="F28" i="9"/>
  <c r="F57" i="9"/>
  <c r="F44" i="9"/>
  <c r="L52" i="9"/>
  <c r="F35" i="9"/>
  <c r="L44" i="9"/>
  <c r="L35" i="9"/>
  <c r="L18" i="9"/>
  <c r="L58" i="9" s="1"/>
  <c r="J18" i="9"/>
  <c r="J28" i="9"/>
  <c r="J35" i="9"/>
  <c r="J38" i="9"/>
  <c r="J44" i="9"/>
  <c r="J52" i="9"/>
  <c r="J57" i="9"/>
  <c r="D57" i="9"/>
  <c r="D52" i="9"/>
  <c r="D44" i="9"/>
  <c r="D35" i="9"/>
  <c r="D28" i="9"/>
  <c r="D18" i="9"/>
  <c r="F58" i="9" l="1"/>
  <c r="G62" i="9" s="1"/>
  <c r="D58" i="9"/>
  <c r="J58" i="9"/>
  <c r="M57" i="9"/>
  <c r="K57" i="9"/>
  <c r="H57" i="9"/>
  <c r="G57" i="9"/>
  <c r="E57" i="9"/>
  <c r="M52" i="9"/>
  <c r="K52" i="9"/>
  <c r="H52" i="9"/>
  <c r="G52" i="9"/>
  <c r="E52" i="9"/>
  <c r="M44" i="9"/>
  <c r="K44" i="9"/>
  <c r="H44" i="9"/>
  <c r="G44" i="9"/>
  <c r="E44" i="9"/>
  <c r="M38" i="9"/>
  <c r="K38" i="9"/>
  <c r="H38" i="9"/>
  <c r="G38" i="9"/>
  <c r="E38" i="9"/>
  <c r="M35" i="9"/>
  <c r="K35" i="9"/>
  <c r="H35" i="9"/>
  <c r="G35" i="9"/>
  <c r="E35" i="9"/>
  <c r="M28" i="9"/>
  <c r="K28" i="9"/>
  <c r="H28" i="9"/>
  <c r="G28" i="9"/>
  <c r="E28" i="9"/>
  <c r="M18" i="9"/>
  <c r="K18" i="9"/>
  <c r="H18" i="9"/>
  <c r="G18" i="9"/>
  <c r="E18" i="9"/>
  <c r="G60" i="9" l="1"/>
  <c r="M58" i="9"/>
  <c r="G58" i="9"/>
  <c r="K58" i="9"/>
  <c r="H58" i="9"/>
  <c r="E58" i="9"/>
  <c r="G61" i="9" s="1"/>
</calcChain>
</file>

<file path=xl/sharedStrings.xml><?xml version="1.0" encoding="utf-8"?>
<sst xmlns="http://schemas.openxmlformats.org/spreadsheetml/2006/main" count="142" uniqueCount="78">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</sst>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abSelected="1" topLeftCell="D4" zoomScale="110" zoomScaleNormal="110" workbookViewId="0">
      <selection activeCell="R8" sqref="R8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51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51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57" t="s">
        <v>0</v>
      </c>
      <c r="J1" s="57"/>
      <c r="K1" s="57"/>
      <c r="L1" s="57"/>
      <c r="M1" s="57"/>
      <c r="N1" s="5"/>
      <c r="O1" s="5"/>
      <c r="P1" s="5"/>
      <c r="Q1" s="5"/>
      <c r="R1" s="5"/>
      <c r="S1" s="5"/>
    </row>
    <row r="2" spans="1:29" ht="16.5" customHeight="1" x14ac:dyDescent="0.25">
      <c r="A2" s="59" t="s">
        <v>55</v>
      </c>
      <c r="B2" s="59"/>
      <c r="C2" s="59"/>
      <c r="D2" s="59"/>
      <c r="E2" s="59"/>
      <c r="F2" s="46"/>
      <c r="I2" s="57" t="s">
        <v>72</v>
      </c>
      <c r="J2" s="57"/>
      <c r="K2" s="57"/>
      <c r="L2" s="57"/>
      <c r="M2" s="57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58" t="s">
        <v>54</v>
      </c>
      <c r="J4" s="58"/>
      <c r="K4" s="58"/>
      <c r="L4" s="58"/>
      <c r="M4" s="58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60" t="s">
        <v>53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29" ht="9.75" customHeight="1" x14ac:dyDescent="0.25"/>
    <row r="8" spans="1:29" s="23" customFormat="1" ht="64.5" customHeight="1" x14ac:dyDescent="0.25">
      <c r="A8" s="36" t="s">
        <v>52</v>
      </c>
      <c r="B8" s="25" t="s">
        <v>40</v>
      </c>
      <c r="C8" s="36" t="s">
        <v>2</v>
      </c>
      <c r="D8" s="49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36" t="s">
        <v>3</v>
      </c>
      <c r="J8" s="49" t="s">
        <v>68</v>
      </c>
      <c r="K8" s="25" t="s">
        <v>69</v>
      </c>
      <c r="L8" s="25" t="s">
        <v>74</v>
      </c>
      <c r="M8" s="36" t="s">
        <v>48</v>
      </c>
      <c r="N8" s="36"/>
      <c r="O8" s="25"/>
      <c r="P8" s="27"/>
    </row>
    <row r="9" spans="1:29" s="12" customFormat="1" ht="33.950000000000003" customHeight="1" x14ac:dyDescent="0.25">
      <c r="A9" s="56" t="s">
        <v>32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52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52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52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52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53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53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9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53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53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40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52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52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52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52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</row>
    <row r="16" spans="1:29" s="14" customFormat="1" ht="33" customHeight="1" x14ac:dyDescent="0.25">
      <c r="A16" s="35">
        <v>7</v>
      </c>
      <c r="B16" s="35"/>
      <c r="C16" s="18" t="s">
        <v>60</v>
      </c>
      <c r="D16" s="26">
        <v>25</v>
      </c>
      <c r="E16" s="6">
        <v>50</v>
      </c>
      <c r="F16" s="6">
        <f t="shared" si="0"/>
        <v>25</v>
      </c>
      <c r="G16" s="35">
        <v>1</v>
      </c>
      <c r="H16" s="35"/>
      <c r="I16" s="18" t="s">
        <v>60</v>
      </c>
      <c r="J16" s="26">
        <v>25</v>
      </c>
      <c r="K16" s="35">
        <v>50</v>
      </c>
      <c r="L16" s="6">
        <f t="shared" si="1"/>
        <v>25</v>
      </c>
      <c r="M16" s="35">
        <v>1</v>
      </c>
      <c r="N16" s="35"/>
      <c r="O16" s="35"/>
      <c r="P16" s="33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</row>
    <row r="17" spans="1:93" s="14" customFormat="1" ht="33" customHeight="1" x14ac:dyDescent="0.25">
      <c r="A17" s="35">
        <v>8</v>
      </c>
      <c r="B17" s="35"/>
      <c r="C17" s="18" t="s">
        <v>61</v>
      </c>
      <c r="D17" s="26">
        <v>20</v>
      </c>
      <c r="E17" s="6">
        <v>50</v>
      </c>
      <c r="F17" s="6">
        <f t="shared" si="0"/>
        <v>30</v>
      </c>
      <c r="G17" s="35">
        <v>1</v>
      </c>
      <c r="H17" s="35"/>
      <c r="I17" s="18" t="s">
        <v>61</v>
      </c>
      <c r="J17" s="26">
        <v>20</v>
      </c>
      <c r="K17" s="35">
        <v>50</v>
      </c>
      <c r="L17" s="6">
        <f t="shared" si="1"/>
        <v>30</v>
      </c>
      <c r="M17" s="35">
        <v>1</v>
      </c>
      <c r="N17" s="35" t="s">
        <v>41</v>
      </c>
      <c r="O17" s="35"/>
      <c r="P17" s="33"/>
      <c r="Q17" s="48"/>
    </row>
    <row r="18" spans="1:93" s="17" customFormat="1" ht="33" customHeight="1" x14ac:dyDescent="0.25">
      <c r="A18" s="19"/>
      <c r="B18" s="19"/>
      <c r="C18" s="19" t="s">
        <v>49</v>
      </c>
      <c r="D18" s="36">
        <f>SUM(D10:D17)</f>
        <v>265</v>
      </c>
      <c r="E18" s="36">
        <f>SUM(E10:E17)</f>
        <v>400</v>
      </c>
      <c r="F18" s="44">
        <f>SUM(F10:F17)</f>
        <v>135</v>
      </c>
      <c r="G18" s="36">
        <f>SUM(G10:G17)</f>
        <v>8</v>
      </c>
      <c r="H18" s="19">
        <f t="shared" ref="H18:M18" si="2">SUM(H10:H17)</f>
        <v>38881156</v>
      </c>
      <c r="I18" s="19"/>
      <c r="J18" s="38">
        <f t="shared" si="2"/>
        <v>290</v>
      </c>
      <c r="K18" s="19">
        <f t="shared" si="2"/>
        <v>420</v>
      </c>
      <c r="L18" s="19">
        <f t="shared" si="2"/>
        <v>130</v>
      </c>
      <c r="M18" s="19">
        <f t="shared" si="2"/>
        <v>10</v>
      </c>
      <c r="N18" s="19"/>
      <c r="O18" s="19"/>
      <c r="P18" s="31"/>
      <c r="Q18" s="48"/>
    </row>
    <row r="19" spans="1:93" s="12" customFormat="1" ht="28.5" customHeight="1" x14ac:dyDescent="0.25">
      <c r="A19" s="56" t="s">
        <v>33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5">
        <v>1</v>
      </c>
      <c r="B20" s="35">
        <v>5220206</v>
      </c>
      <c r="C20" s="18" t="s">
        <v>7</v>
      </c>
      <c r="D20" s="26">
        <v>50</v>
      </c>
      <c r="E20" s="35">
        <v>50</v>
      </c>
      <c r="F20" s="45">
        <f>E20-D20</f>
        <v>0</v>
      </c>
      <c r="G20" s="35">
        <v>1</v>
      </c>
      <c r="H20" s="35">
        <v>6220206</v>
      </c>
      <c r="I20" s="18" t="s">
        <v>7</v>
      </c>
      <c r="J20" s="26">
        <v>120</v>
      </c>
      <c r="K20" s="35">
        <v>120</v>
      </c>
      <c r="L20" s="45">
        <f>K20-J20</f>
        <v>0</v>
      </c>
      <c r="M20" s="35">
        <v>2</v>
      </c>
      <c r="N20" s="35" t="s">
        <v>41</v>
      </c>
      <c r="O20" s="35"/>
      <c r="P20" s="33"/>
      <c r="S20" s="12"/>
    </row>
    <row r="21" spans="1:93" s="14" customFormat="1" ht="28.5" customHeight="1" x14ac:dyDescent="0.25">
      <c r="A21" s="35"/>
      <c r="B21" s="35"/>
      <c r="C21" s="61" t="s">
        <v>63</v>
      </c>
      <c r="D21" s="62"/>
      <c r="E21" s="63"/>
      <c r="F21" s="63"/>
      <c r="G21" s="63"/>
      <c r="H21" s="63"/>
      <c r="I21" s="63"/>
      <c r="J21" s="63"/>
      <c r="K21" s="63"/>
      <c r="L21" s="63"/>
      <c r="M21" s="63"/>
      <c r="N21" s="35"/>
      <c r="O21" s="35"/>
      <c r="P21" s="33"/>
      <c r="S21" s="15"/>
    </row>
    <row r="22" spans="1:93" s="14" customFormat="1" ht="28.5" customHeight="1" x14ac:dyDescent="0.25">
      <c r="A22" s="35">
        <v>1</v>
      </c>
      <c r="B22" s="35">
        <v>5220206</v>
      </c>
      <c r="C22" s="18" t="s">
        <v>57</v>
      </c>
      <c r="D22" s="42" t="s">
        <v>71</v>
      </c>
      <c r="E22" s="35">
        <v>50</v>
      </c>
      <c r="F22" s="45"/>
      <c r="G22" s="35">
        <v>1</v>
      </c>
      <c r="H22" s="35">
        <v>6220206</v>
      </c>
      <c r="I22" s="18" t="s">
        <v>57</v>
      </c>
      <c r="J22" s="42" t="s">
        <v>71</v>
      </c>
      <c r="K22" s="35">
        <v>50</v>
      </c>
      <c r="L22" s="45"/>
      <c r="M22" s="35">
        <v>1</v>
      </c>
      <c r="N22" s="35" t="s">
        <v>41</v>
      </c>
      <c r="O22" s="35"/>
      <c r="P22" s="33"/>
      <c r="S22" s="12"/>
    </row>
    <row r="23" spans="1:93" s="12" customFormat="1" ht="27" customHeight="1" x14ac:dyDescent="0.25">
      <c r="A23" s="56" t="s">
        <v>34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5">
        <v>1</v>
      </c>
      <c r="B24" s="35">
        <v>5340201</v>
      </c>
      <c r="C24" s="18" t="s">
        <v>8</v>
      </c>
      <c r="D24" s="26">
        <v>35</v>
      </c>
      <c r="E24" s="35">
        <v>50</v>
      </c>
      <c r="F24" s="45">
        <f>E24-D24</f>
        <v>15</v>
      </c>
      <c r="G24" s="35">
        <v>1</v>
      </c>
      <c r="H24" s="35">
        <v>6340201</v>
      </c>
      <c r="I24" s="18" t="s">
        <v>8</v>
      </c>
      <c r="J24" s="26">
        <v>70</v>
      </c>
      <c r="K24" s="35">
        <v>100</v>
      </c>
      <c r="L24" s="45">
        <f>K24-J24</f>
        <v>30</v>
      </c>
      <c r="M24" s="35">
        <v>1</v>
      </c>
      <c r="N24" s="36" t="s">
        <v>41</v>
      </c>
      <c r="O24" s="36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5">
        <v>2</v>
      </c>
      <c r="B25" s="35">
        <v>5340302</v>
      </c>
      <c r="C25" s="18" t="s">
        <v>9</v>
      </c>
      <c r="D25" s="26">
        <v>35</v>
      </c>
      <c r="E25" s="35">
        <v>50</v>
      </c>
      <c r="F25" s="45">
        <f t="shared" ref="F25:F26" si="3">E25-D25</f>
        <v>15</v>
      </c>
      <c r="G25" s="35">
        <v>1</v>
      </c>
      <c r="H25" s="35">
        <v>6340302</v>
      </c>
      <c r="I25" s="18" t="s">
        <v>9</v>
      </c>
      <c r="J25" s="26">
        <v>70</v>
      </c>
      <c r="K25" s="35">
        <v>100</v>
      </c>
      <c r="L25" s="45">
        <f t="shared" ref="L25:L26" si="4">K25-J25</f>
        <v>30</v>
      </c>
      <c r="M25" s="35">
        <v>1</v>
      </c>
      <c r="N25" s="36" t="s">
        <v>41</v>
      </c>
      <c r="O25" s="36"/>
      <c r="P25" s="28"/>
      <c r="Q25" s="12"/>
      <c r="R25" s="12"/>
    </row>
    <row r="26" spans="1:93" s="14" customFormat="1" ht="27" customHeight="1" x14ac:dyDescent="0.25">
      <c r="A26" s="35">
        <v>3</v>
      </c>
      <c r="B26" s="35">
        <v>5340417</v>
      </c>
      <c r="C26" s="20" t="s">
        <v>10</v>
      </c>
      <c r="D26" s="42">
        <v>35</v>
      </c>
      <c r="E26" s="35">
        <v>50</v>
      </c>
      <c r="F26" s="45">
        <f t="shared" si="3"/>
        <v>15</v>
      </c>
      <c r="G26" s="35">
        <v>1</v>
      </c>
      <c r="H26" s="35">
        <v>6340417</v>
      </c>
      <c r="I26" s="20" t="s">
        <v>10</v>
      </c>
      <c r="J26" s="42">
        <v>70</v>
      </c>
      <c r="K26" s="35">
        <v>100</v>
      </c>
      <c r="L26" s="45">
        <f t="shared" si="4"/>
        <v>30</v>
      </c>
      <c r="M26" s="35">
        <v>1</v>
      </c>
      <c r="N26" s="36"/>
      <c r="O26" s="36"/>
      <c r="P26" s="28"/>
      <c r="Q26" s="12"/>
      <c r="R26" s="12"/>
    </row>
    <row r="27" spans="1:93" s="14" customFormat="1" ht="33" customHeight="1" x14ac:dyDescent="0.25">
      <c r="A27" s="35">
        <v>4</v>
      </c>
      <c r="B27" s="35"/>
      <c r="C27" s="20" t="s">
        <v>62</v>
      </c>
      <c r="D27" s="42" t="s">
        <v>71</v>
      </c>
      <c r="E27" s="35">
        <v>50</v>
      </c>
      <c r="F27" s="45"/>
      <c r="G27" s="35">
        <v>1</v>
      </c>
      <c r="H27" s="35"/>
      <c r="I27" s="20" t="s">
        <v>62</v>
      </c>
      <c r="J27" s="42" t="s">
        <v>71</v>
      </c>
      <c r="K27" s="35">
        <v>50</v>
      </c>
      <c r="L27" s="45"/>
      <c r="M27" s="35">
        <v>1</v>
      </c>
      <c r="N27" s="36" t="s">
        <v>41</v>
      </c>
      <c r="O27" s="36"/>
      <c r="P27" s="28"/>
      <c r="Q27" s="12"/>
      <c r="R27" s="12"/>
    </row>
    <row r="28" spans="1:93" s="14" customFormat="1" ht="25.5" customHeight="1" x14ac:dyDescent="0.25">
      <c r="A28" s="35"/>
      <c r="B28" s="35"/>
      <c r="C28" s="19" t="s">
        <v>49</v>
      </c>
      <c r="D28" s="38">
        <f>SUM(D24:D27)</f>
        <v>105</v>
      </c>
      <c r="E28" s="19">
        <f>SUM(E24:E27)</f>
        <v>200</v>
      </c>
      <c r="F28" s="19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8">
        <f t="shared" si="5"/>
        <v>210</v>
      </c>
      <c r="K28" s="19">
        <f t="shared" si="5"/>
        <v>350</v>
      </c>
      <c r="L28" s="19">
        <f t="shared" si="5"/>
        <v>90</v>
      </c>
      <c r="M28" s="19">
        <f t="shared" si="5"/>
        <v>4</v>
      </c>
      <c r="N28" s="35"/>
      <c r="O28" s="35"/>
      <c r="P28" s="33"/>
    </row>
    <row r="29" spans="1:93" s="12" customFormat="1" ht="27.75" customHeight="1" x14ac:dyDescent="0.25">
      <c r="A29" s="13"/>
      <c r="B29" s="56" t="s">
        <v>35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5">
        <v>1</v>
      </c>
      <c r="B30" s="35">
        <v>5510201</v>
      </c>
      <c r="C30" s="18" t="s">
        <v>11</v>
      </c>
      <c r="D30" s="26">
        <v>35</v>
      </c>
      <c r="E30" s="35">
        <v>50</v>
      </c>
      <c r="F30" s="45">
        <f>E30-D30</f>
        <v>15</v>
      </c>
      <c r="G30" s="35">
        <v>1</v>
      </c>
      <c r="H30" s="35">
        <v>6510201</v>
      </c>
      <c r="I30" s="18" t="s">
        <v>11</v>
      </c>
      <c r="J30" s="26">
        <v>50</v>
      </c>
      <c r="K30" s="35">
        <v>300</v>
      </c>
      <c r="L30" s="45">
        <f>K30-J30</f>
        <v>250</v>
      </c>
      <c r="M30" s="35">
        <v>9</v>
      </c>
      <c r="N30" s="35" t="s">
        <v>41</v>
      </c>
      <c r="O30" s="35"/>
      <c r="P30" s="33"/>
    </row>
    <row r="31" spans="1:93" s="14" customFormat="1" ht="29.25" customHeight="1" x14ac:dyDescent="0.25">
      <c r="A31" s="35">
        <v>2</v>
      </c>
      <c r="B31" s="35">
        <v>5510212</v>
      </c>
      <c r="C31" s="18" t="s">
        <v>12</v>
      </c>
      <c r="D31" s="26">
        <v>35</v>
      </c>
      <c r="E31" s="35">
        <v>50</v>
      </c>
      <c r="F31" s="45">
        <f t="shared" ref="F31:F34" si="6">E31-D31</f>
        <v>15</v>
      </c>
      <c r="G31" s="35">
        <v>1</v>
      </c>
      <c r="H31" s="35">
        <v>6510212</v>
      </c>
      <c r="I31" s="18" t="s">
        <v>13</v>
      </c>
      <c r="J31" s="26">
        <v>35</v>
      </c>
      <c r="K31" s="35">
        <v>150</v>
      </c>
      <c r="L31" s="45">
        <f t="shared" ref="L31:L34" si="7">K31-J31</f>
        <v>115</v>
      </c>
      <c r="M31" s="35">
        <v>3</v>
      </c>
      <c r="N31" s="35" t="s">
        <v>41</v>
      </c>
      <c r="O31" s="35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5">
        <v>3</v>
      </c>
      <c r="B32" s="35"/>
      <c r="C32" s="18" t="s">
        <v>59</v>
      </c>
      <c r="D32" s="26">
        <v>50</v>
      </c>
      <c r="E32" s="35">
        <v>50</v>
      </c>
      <c r="F32" s="45">
        <f t="shared" si="6"/>
        <v>0</v>
      </c>
      <c r="G32" s="35">
        <v>1</v>
      </c>
      <c r="H32" s="35"/>
      <c r="I32" s="18"/>
      <c r="J32" s="26"/>
      <c r="K32" s="35"/>
      <c r="L32" s="45"/>
      <c r="M32" s="35"/>
      <c r="N32" s="35"/>
      <c r="O32" s="35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5">
        <v>4</v>
      </c>
      <c r="B33" s="35">
        <v>5520155</v>
      </c>
      <c r="C33" s="20" t="s">
        <v>15</v>
      </c>
      <c r="D33" s="42">
        <v>35</v>
      </c>
      <c r="E33" s="35">
        <v>50</v>
      </c>
      <c r="F33" s="45">
        <f t="shared" si="6"/>
        <v>15</v>
      </c>
      <c r="G33" s="35">
        <v>1</v>
      </c>
      <c r="H33" s="35">
        <v>6520155</v>
      </c>
      <c r="I33" s="20" t="s">
        <v>15</v>
      </c>
      <c r="J33" s="42">
        <v>35</v>
      </c>
      <c r="K33" s="35">
        <v>100</v>
      </c>
      <c r="L33" s="45">
        <f t="shared" si="7"/>
        <v>65</v>
      </c>
      <c r="M33" s="35">
        <v>2</v>
      </c>
      <c r="N33" s="35" t="s">
        <v>41</v>
      </c>
      <c r="O33" s="35"/>
      <c r="P33" s="33"/>
    </row>
    <row r="34" spans="1:93" s="14" customFormat="1" ht="33" customHeight="1" x14ac:dyDescent="0.25">
      <c r="A34" s="35">
        <v>5</v>
      </c>
      <c r="B34" s="35">
        <v>5520121</v>
      </c>
      <c r="C34" s="18" t="s">
        <v>14</v>
      </c>
      <c r="D34" s="26">
        <v>50</v>
      </c>
      <c r="E34" s="35">
        <v>50</v>
      </c>
      <c r="F34" s="45">
        <f t="shared" si="6"/>
        <v>0</v>
      </c>
      <c r="G34" s="35">
        <v>1</v>
      </c>
      <c r="H34" s="35">
        <v>6520121</v>
      </c>
      <c r="I34" s="18" t="s">
        <v>14</v>
      </c>
      <c r="J34" s="26">
        <v>50</v>
      </c>
      <c r="K34" s="35">
        <v>50</v>
      </c>
      <c r="L34" s="45">
        <f t="shared" si="7"/>
        <v>0</v>
      </c>
      <c r="M34" s="35">
        <v>1</v>
      </c>
      <c r="N34" s="35" t="s">
        <v>41</v>
      </c>
      <c r="O34" s="35"/>
      <c r="P34" s="33"/>
    </row>
    <row r="35" spans="1:93" s="14" customFormat="1" ht="33" customHeight="1" x14ac:dyDescent="0.25">
      <c r="A35" s="35"/>
      <c r="B35" s="35"/>
      <c r="C35" s="19" t="s">
        <v>49</v>
      </c>
      <c r="D35" s="38">
        <f>SUM(D30:D34)</f>
        <v>205</v>
      </c>
      <c r="E35" s="19">
        <f>SUM(E30:E34)</f>
        <v>250</v>
      </c>
      <c r="F35" s="19">
        <f>SUM(F30:F34)</f>
        <v>45</v>
      </c>
      <c r="G35" s="19">
        <f>SUM(G30:G34)</f>
        <v>5</v>
      </c>
      <c r="H35" s="19">
        <f>SUM(H30:H34)</f>
        <v>26060689</v>
      </c>
      <c r="I35" s="19"/>
      <c r="J35" s="38">
        <f>SUM(J30:J34)</f>
        <v>170</v>
      </c>
      <c r="K35" s="19">
        <f>SUM(K30:K34)</f>
        <v>600</v>
      </c>
      <c r="L35" s="19">
        <f>SUM(L30:L34)</f>
        <v>430</v>
      </c>
      <c r="M35" s="19">
        <f>SUM(M30:M34)</f>
        <v>15</v>
      </c>
      <c r="N35" s="35"/>
      <c r="O35" s="35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56" t="s">
        <v>36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5">
        <v>1</v>
      </c>
      <c r="B37" s="35">
        <v>5510216</v>
      </c>
      <c r="C37" s="18" t="s">
        <v>16</v>
      </c>
      <c r="D37" s="54">
        <v>50</v>
      </c>
      <c r="E37" s="35">
        <v>200</v>
      </c>
      <c r="F37" s="45">
        <f>E37-D37</f>
        <v>150</v>
      </c>
      <c r="G37" s="35">
        <v>4</v>
      </c>
      <c r="H37" s="35">
        <v>6510216</v>
      </c>
      <c r="I37" s="18" t="s">
        <v>16</v>
      </c>
      <c r="J37" s="54">
        <v>150</v>
      </c>
      <c r="K37" s="35">
        <v>800</v>
      </c>
      <c r="L37" s="45">
        <f>K37-J37</f>
        <v>650</v>
      </c>
      <c r="M37" s="35">
        <v>16</v>
      </c>
      <c r="N37" s="35" t="s">
        <v>41</v>
      </c>
      <c r="O37" s="35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5"/>
      <c r="B38" s="35"/>
      <c r="C38" s="19" t="s">
        <v>49</v>
      </c>
      <c r="D38" s="38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8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5"/>
      <c r="O38" s="35"/>
      <c r="P38" s="33"/>
    </row>
    <row r="39" spans="1:93" s="12" customFormat="1" ht="33" customHeight="1" x14ac:dyDescent="0.25">
      <c r="A39" s="56" t="s">
        <v>37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5">
        <v>1</v>
      </c>
      <c r="B40" s="35">
        <v>5510211</v>
      </c>
      <c r="C40" s="18" t="s">
        <v>17</v>
      </c>
      <c r="D40" s="26">
        <v>50</v>
      </c>
      <c r="E40" s="35">
        <v>50</v>
      </c>
      <c r="F40" s="45">
        <f>E40-D40</f>
        <v>0</v>
      </c>
      <c r="G40" s="35">
        <v>1</v>
      </c>
      <c r="H40" s="35">
        <v>6510211</v>
      </c>
      <c r="I40" s="18" t="s">
        <v>17</v>
      </c>
      <c r="J40" s="26">
        <v>70</v>
      </c>
      <c r="K40" s="35">
        <v>70</v>
      </c>
      <c r="L40" s="45">
        <f>K40-J40</f>
        <v>0</v>
      </c>
      <c r="M40" s="35">
        <v>2</v>
      </c>
      <c r="N40" s="35" t="s">
        <v>41</v>
      </c>
      <c r="O40" s="35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5">
        <v>2</v>
      </c>
      <c r="B41" s="35">
        <v>5520205</v>
      </c>
      <c r="C41" s="20" t="s">
        <v>19</v>
      </c>
      <c r="D41" s="42">
        <v>25</v>
      </c>
      <c r="E41" s="35">
        <v>50</v>
      </c>
      <c r="F41" s="45">
        <f t="shared" ref="F41:F43" si="8">E41-D41</f>
        <v>25</v>
      </c>
      <c r="G41" s="35">
        <v>1</v>
      </c>
      <c r="H41" s="35">
        <v>6520205</v>
      </c>
      <c r="I41" s="20" t="s">
        <v>19</v>
      </c>
      <c r="J41" s="42">
        <v>25</v>
      </c>
      <c r="K41" s="35">
        <v>100</v>
      </c>
      <c r="L41" s="45">
        <f t="shared" ref="L41:L43" si="9">K41-J41</f>
        <v>75</v>
      </c>
      <c r="M41" s="35">
        <v>2</v>
      </c>
      <c r="N41" s="35" t="s">
        <v>41</v>
      </c>
      <c r="O41" s="35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5">
        <v>3</v>
      </c>
      <c r="B42" s="35">
        <v>5520255</v>
      </c>
      <c r="C42" s="20" t="s">
        <v>20</v>
      </c>
      <c r="D42" s="42">
        <v>25</v>
      </c>
      <c r="E42" s="35">
        <v>50</v>
      </c>
      <c r="F42" s="45">
        <f t="shared" si="8"/>
        <v>25</v>
      </c>
      <c r="G42" s="35">
        <v>1</v>
      </c>
      <c r="H42" s="35">
        <v>6520255</v>
      </c>
      <c r="I42" s="20" t="s">
        <v>20</v>
      </c>
      <c r="J42" s="42">
        <v>25</v>
      </c>
      <c r="K42" s="35">
        <v>100</v>
      </c>
      <c r="L42" s="45">
        <f t="shared" si="9"/>
        <v>75</v>
      </c>
      <c r="M42" s="35">
        <v>2</v>
      </c>
      <c r="N42" s="35" t="s">
        <v>41</v>
      </c>
      <c r="O42" s="35"/>
      <c r="P42" s="33"/>
    </row>
    <row r="43" spans="1:93" s="14" customFormat="1" ht="33" customHeight="1" x14ac:dyDescent="0.25">
      <c r="A43" s="35">
        <v>4</v>
      </c>
      <c r="B43" s="35">
        <v>5520114</v>
      </c>
      <c r="C43" s="18" t="s">
        <v>18</v>
      </c>
      <c r="D43" s="26">
        <v>60</v>
      </c>
      <c r="E43" s="35">
        <v>60</v>
      </c>
      <c r="F43" s="45">
        <f t="shared" si="8"/>
        <v>0</v>
      </c>
      <c r="G43" s="35">
        <v>1</v>
      </c>
      <c r="H43" s="35">
        <v>6520114</v>
      </c>
      <c r="I43" s="18" t="s">
        <v>18</v>
      </c>
      <c r="J43" s="26">
        <v>50</v>
      </c>
      <c r="K43" s="35">
        <v>50</v>
      </c>
      <c r="L43" s="45">
        <f t="shared" si="9"/>
        <v>0</v>
      </c>
      <c r="M43" s="35">
        <v>1</v>
      </c>
      <c r="N43" s="35" t="s">
        <v>41</v>
      </c>
      <c r="O43" s="35"/>
      <c r="P43" s="33"/>
    </row>
    <row r="44" spans="1:93" s="14" customFormat="1" ht="33" customHeight="1" x14ac:dyDescent="0.25">
      <c r="A44" s="35"/>
      <c r="B44" s="35"/>
      <c r="C44" s="19" t="s">
        <v>49</v>
      </c>
      <c r="D44" s="38">
        <f>SUM(D40:D43)</f>
        <v>160</v>
      </c>
      <c r="E44" s="19">
        <f>SUM(E40:E43)</f>
        <v>210</v>
      </c>
      <c r="F44" s="19">
        <f>SUM(F40:F43)</f>
        <v>50</v>
      </c>
      <c r="G44" s="19">
        <f>SUM(G40:G43)</f>
        <v>4</v>
      </c>
      <c r="H44" s="19">
        <f t="shared" ref="H44:M44" si="10">SUM(H40:H43)</f>
        <v>26070785</v>
      </c>
      <c r="I44" s="19"/>
      <c r="J44" s="38">
        <f t="shared" si="10"/>
        <v>170</v>
      </c>
      <c r="K44" s="19">
        <f t="shared" si="10"/>
        <v>320</v>
      </c>
      <c r="L44" s="19">
        <f t="shared" si="10"/>
        <v>150</v>
      </c>
      <c r="M44" s="19">
        <f t="shared" si="10"/>
        <v>7</v>
      </c>
      <c r="N44" s="35"/>
      <c r="O44" s="35"/>
      <c r="P44" s="33"/>
    </row>
    <row r="45" spans="1:93" s="12" customFormat="1" ht="27.75" customHeight="1" x14ac:dyDescent="0.25">
      <c r="A45" s="13"/>
      <c r="B45" s="56" t="s">
        <v>38</v>
      </c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5">
        <v>1</v>
      </c>
      <c r="B46" s="35">
        <v>5510303</v>
      </c>
      <c r="C46" s="20" t="s">
        <v>21</v>
      </c>
      <c r="D46" s="42">
        <v>30</v>
      </c>
      <c r="E46" s="35">
        <v>50</v>
      </c>
      <c r="F46" s="45">
        <f>E46-D46</f>
        <v>20</v>
      </c>
      <c r="G46" s="35">
        <v>1</v>
      </c>
      <c r="H46" s="35">
        <v>6510303</v>
      </c>
      <c r="I46" s="20" t="s">
        <v>21</v>
      </c>
      <c r="J46" s="42">
        <v>50</v>
      </c>
      <c r="K46" s="35">
        <v>100</v>
      </c>
      <c r="L46" s="45">
        <f>K46-J46</f>
        <v>50</v>
      </c>
      <c r="M46" s="35">
        <v>2</v>
      </c>
      <c r="N46" s="35" t="s">
        <v>41</v>
      </c>
      <c r="O46" s="35"/>
      <c r="P46" s="33"/>
    </row>
    <row r="47" spans="1:93" s="14" customFormat="1" ht="43.5" customHeight="1" x14ac:dyDescent="0.25">
      <c r="A47" s="35">
        <v>2</v>
      </c>
      <c r="B47" s="35">
        <v>5510305</v>
      </c>
      <c r="C47" s="20" t="s">
        <v>29</v>
      </c>
      <c r="D47" s="42">
        <v>30</v>
      </c>
      <c r="E47" s="35">
        <v>50</v>
      </c>
      <c r="F47" s="45">
        <f t="shared" ref="F47:F51" si="11">E47-D47</f>
        <v>20</v>
      </c>
      <c r="G47" s="35">
        <v>1</v>
      </c>
      <c r="H47" s="35">
        <v>6510305</v>
      </c>
      <c r="I47" s="20" t="s">
        <v>30</v>
      </c>
      <c r="J47" s="42">
        <v>30</v>
      </c>
      <c r="K47" s="35">
        <v>50</v>
      </c>
      <c r="L47" s="45">
        <f t="shared" ref="L47:L51" si="12">K47-J47</f>
        <v>20</v>
      </c>
      <c r="M47" s="35">
        <v>1</v>
      </c>
      <c r="N47" s="35" t="s">
        <v>41</v>
      </c>
      <c r="O47" s="35"/>
      <c r="P47" s="33"/>
    </row>
    <row r="48" spans="1:93" s="14" customFormat="1" ht="40.5" customHeight="1" x14ac:dyDescent="0.25">
      <c r="A48" s="35">
        <v>3</v>
      </c>
      <c r="B48" s="35">
        <v>5520217</v>
      </c>
      <c r="C48" s="20" t="s">
        <v>22</v>
      </c>
      <c r="D48" s="42">
        <v>70</v>
      </c>
      <c r="E48" s="35">
        <v>70</v>
      </c>
      <c r="F48" s="45">
        <f t="shared" si="11"/>
        <v>0</v>
      </c>
      <c r="G48" s="35">
        <v>1</v>
      </c>
      <c r="H48" s="35">
        <v>6520217</v>
      </c>
      <c r="I48" s="20" t="s">
        <v>22</v>
      </c>
      <c r="J48" s="42">
        <v>50</v>
      </c>
      <c r="K48" s="35">
        <v>50</v>
      </c>
      <c r="L48" s="45">
        <f t="shared" si="12"/>
        <v>0</v>
      </c>
      <c r="M48" s="35">
        <v>1</v>
      </c>
      <c r="N48" s="35" t="s">
        <v>41</v>
      </c>
      <c r="O48" s="35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5">
        <v>4</v>
      </c>
      <c r="B49" s="35">
        <v>5520225</v>
      </c>
      <c r="C49" s="18" t="s">
        <v>23</v>
      </c>
      <c r="D49" s="26">
        <v>50</v>
      </c>
      <c r="E49" s="35">
        <v>50</v>
      </c>
      <c r="F49" s="45">
        <f t="shared" si="11"/>
        <v>0</v>
      </c>
      <c r="G49" s="35">
        <v>1</v>
      </c>
      <c r="H49" s="35">
        <v>6520225</v>
      </c>
      <c r="I49" s="18" t="s">
        <v>23</v>
      </c>
      <c r="J49" s="26">
        <v>50</v>
      </c>
      <c r="K49" s="35">
        <v>50</v>
      </c>
      <c r="L49" s="45">
        <f t="shared" si="12"/>
        <v>0</v>
      </c>
      <c r="M49" s="35">
        <v>1</v>
      </c>
      <c r="N49" s="35" t="s">
        <v>41</v>
      </c>
      <c r="O49" s="35"/>
      <c r="P49" s="33"/>
    </row>
    <row r="50" spans="1:93" s="14" customFormat="1" ht="37.5" customHeight="1" x14ac:dyDescent="0.25">
      <c r="A50" s="35">
        <v>5</v>
      </c>
      <c r="B50" s="35">
        <v>5520227</v>
      </c>
      <c r="C50" s="18" t="s">
        <v>24</v>
      </c>
      <c r="D50" s="26">
        <v>50</v>
      </c>
      <c r="E50" s="34">
        <v>50</v>
      </c>
      <c r="F50" s="45">
        <f t="shared" si="11"/>
        <v>0</v>
      </c>
      <c r="G50" s="34">
        <v>1</v>
      </c>
      <c r="H50" s="35">
        <v>6520227</v>
      </c>
      <c r="I50" s="18" t="s">
        <v>24</v>
      </c>
      <c r="J50" s="26">
        <v>50</v>
      </c>
      <c r="K50" s="35">
        <v>200</v>
      </c>
      <c r="L50" s="45">
        <f t="shared" si="12"/>
        <v>150</v>
      </c>
      <c r="M50" s="35">
        <v>4</v>
      </c>
      <c r="N50" s="35" t="s">
        <v>41</v>
      </c>
      <c r="O50" s="35"/>
      <c r="P50" s="33"/>
    </row>
    <row r="51" spans="1:93" s="14" customFormat="1" ht="37.5" customHeight="1" x14ac:dyDescent="0.25">
      <c r="A51" s="35">
        <v>6</v>
      </c>
      <c r="B51" s="35"/>
      <c r="C51" s="18" t="s">
        <v>58</v>
      </c>
      <c r="D51" s="26">
        <v>70</v>
      </c>
      <c r="E51" s="35">
        <v>70</v>
      </c>
      <c r="F51" s="45">
        <f t="shared" si="11"/>
        <v>0</v>
      </c>
      <c r="G51" s="35">
        <v>1</v>
      </c>
      <c r="H51" s="35"/>
      <c r="I51" s="18" t="s">
        <v>58</v>
      </c>
      <c r="J51" s="26">
        <v>50</v>
      </c>
      <c r="K51" s="35">
        <v>50</v>
      </c>
      <c r="L51" s="45">
        <f t="shared" si="12"/>
        <v>0</v>
      </c>
      <c r="M51" s="35">
        <v>1</v>
      </c>
      <c r="N51" s="35"/>
      <c r="O51" s="35"/>
      <c r="P51" s="33"/>
    </row>
    <row r="52" spans="1:93" s="14" customFormat="1" ht="33" customHeight="1" x14ac:dyDescent="0.25">
      <c r="A52" s="35"/>
      <c r="B52" s="35"/>
      <c r="C52" s="19" t="s">
        <v>49</v>
      </c>
      <c r="D52" s="38">
        <f>SUM(D46:D51)</f>
        <v>300</v>
      </c>
      <c r="E52" s="19">
        <f>SUM(E46:E51)</f>
        <v>340</v>
      </c>
      <c r="F52" s="19">
        <f>SUM(F46:F51)</f>
        <v>40</v>
      </c>
      <c r="G52" s="19">
        <f>SUM(G46:G51)</f>
        <v>6</v>
      </c>
      <c r="H52" s="19">
        <f>SUM(H46:H50)</f>
        <v>32581277</v>
      </c>
      <c r="I52" s="19"/>
      <c r="J52" s="38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5"/>
      <c r="O52" s="35"/>
      <c r="P52" s="33"/>
    </row>
    <row r="53" spans="1:93" s="12" customFormat="1" ht="33" customHeight="1" x14ac:dyDescent="0.25">
      <c r="A53" s="13"/>
      <c r="B53" s="56" t="s">
        <v>39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5">
        <v>1</v>
      </c>
      <c r="B54" s="35">
        <v>5540204</v>
      </c>
      <c r="C54" s="18" t="s">
        <v>25</v>
      </c>
      <c r="D54" s="26">
        <v>50</v>
      </c>
      <c r="E54" s="35">
        <v>50</v>
      </c>
      <c r="F54" s="45">
        <f>E54-D54</f>
        <v>0</v>
      </c>
      <c r="G54" s="35">
        <v>1</v>
      </c>
      <c r="H54" s="35">
        <v>6540204</v>
      </c>
      <c r="I54" s="18" t="s">
        <v>66</v>
      </c>
      <c r="J54" s="26">
        <v>70</v>
      </c>
      <c r="K54" s="35">
        <v>100</v>
      </c>
      <c r="L54" s="45">
        <f>K54-J54</f>
        <v>30</v>
      </c>
      <c r="M54" s="35">
        <v>2</v>
      </c>
      <c r="N54" s="35" t="s">
        <v>41</v>
      </c>
      <c r="O54" s="35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5">
        <v>2</v>
      </c>
      <c r="B55" s="35">
        <v>5540205</v>
      </c>
      <c r="C55" s="18" t="s">
        <v>26</v>
      </c>
      <c r="D55" s="26">
        <v>50</v>
      </c>
      <c r="E55" s="35">
        <v>50</v>
      </c>
      <c r="F55" s="45">
        <f t="shared" ref="F55:F56" si="13">E55-D55</f>
        <v>0</v>
      </c>
      <c r="G55" s="35">
        <v>1</v>
      </c>
      <c r="H55" s="35">
        <v>6540205</v>
      </c>
      <c r="I55" s="18" t="s">
        <v>26</v>
      </c>
      <c r="J55" s="26">
        <v>50</v>
      </c>
      <c r="K55" s="35">
        <v>100</v>
      </c>
      <c r="L55" s="45">
        <f t="shared" ref="L55:L56" si="14">K55-J55</f>
        <v>50</v>
      </c>
      <c r="M55" s="35">
        <v>1</v>
      </c>
      <c r="N55" s="35" t="s">
        <v>41</v>
      </c>
      <c r="O55" s="35"/>
      <c r="P55" s="33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5">
        <v>3</v>
      </c>
      <c r="B56" s="35">
        <v>5540207</v>
      </c>
      <c r="C56" s="18" t="s">
        <v>27</v>
      </c>
      <c r="D56" s="26">
        <v>35</v>
      </c>
      <c r="E56" s="34">
        <v>35</v>
      </c>
      <c r="F56" s="45">
        <f t="shared" si="13"/>
        <v>0</v>
      </c>
      <c r="G56" s="34">
        <v>1</v>
      </c>
      <c r="H56" s="35">
        <v>6540207</v>
      </c>
      <c r="I56" s="18" t="s">
        <v>27</v>
      </c>
      <c r="J56" s="26">
        <v>35</v>
      </c>
      <c r="K56" s="35">
        <v>35</v>
      </c>
      <c r="L56" s="45">
        <f t="shared" si="14"/>
        <v>0</v>
      </c>
      <c r="M56" s="35">
        <v>1</v>
      </c>
      <c r="N56" s="35"/>
      <c r="O56" s="35"/>
      <c r="P56" s="33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5"/>
      <c r="B57" s="35"/>
      <c r="C57" s="19" t="s">
        <v>49</v>
      </c>
      <c r="D57" s="38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15">SUM(H53:H56)</f>
        <v>19620616</v>
      </c>
      <c r="I57" s="19"/>
      <c r="J57" s="38">
        <f t="shared" si="15"/>
        <v>155</v>
      </c>
      <c r="K57" s="19">
        <f t="shared" si="15"/>
        <v>235</v>
      </c>
      <c r="L57" s="19">
        <f t="shared" si="15"/>
        <v>80</v>
      </c>
      <c r="M57" s="19">
        <f t="shared" si="15"/>
        <v>4</v>
      </c>
      <c r="N57" s="35"/>
      <c r="O57" s="35"/>
      <c r="P57" s="33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</row>
    <row r="58" spans="1:93" s="14" customFormat="1" ht="33" customHeight="1" x14ac:dyDescent="0.25">
      <c r="A58" s="34" t="s">
        <v>64</v>
      </c>
      <c r="B58" s="35">
        <v>5540207</v>
      </c>
      <c r="C58" s="19" t="s">
        <v>50</v>
      </c>
      <c r="D58" s="38">
        <f>D57+D52+D44+D38+D35+D28+D20+D18</f>
        <v>1270</v>
      </c>
      <c r="E58" s="19">
        <f>SUM(E18+E20+E22+E28+E35+E38+E44+E52+E57)</f>
        <v>1835</v>
      </c>
      <c r="F58" s="19">
        <f>SUM(F18+F20+F22+F28+F35+F38+F44+F52+F57)</f>
        <v>465</v>
      </c>
      <c r="G58" s="19">
        <f>SUM(G18+G20+G22+G28+G35+G38+G44+G52+G57)</f>
        <v>36</v>
      </c>
      <c r="H58" s="19">
        <f>SUM(H18+H20+H28+H35+H38+H44+H52+H57)</f>
        <v>174965865</v>
      </c>
      <c r="I58" s="19"/>
      <c r="J58" s="38">
        <f>J57+J52+J44+J38+J35+J28+J20+J18</f>
        <v>1545</v>
      </c>
      <c r="K58" s="19">
        <f>SUM(K18+K20+K22+K28+K35+K38+K44+K52+K57)</f>
        <v>3395</v>
      </c>
      <c r="L58" s="19">
        <f>SUM(L18+L20+L22+L28+L35+L38+L44+L52+L57)</f>
        <v>1750</v>
      </c>
      <c r="M58" s="19">
        <f>SUM(M18+M20+M22+M28+M35+M38+M44+M52+M57)</f>
        <v>69</v>
      </c>
      <c r="N58" s="35" t="s">
        <v>41</v>
      </c>
      <c r="O58" s="35"/>
      <c r="P58" s="33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</row>
    <row r="59" spans="1:93" s="37" customFormat="1" ht="29.25" customHeight="1" x14ac:dyDescent="0.25">
      <c r="A59" s="37" t="s">
        <v>65</v>
      </c>
      <c r="C59" s="37" t="s">
        <v>42</v>
      </c>
      <c r="D59" s="50"/>
      <c r="F59" s="43"/>
      <c r="J59" s="50"/>
      <c r="K59" s="64" t="s">
        <v>43</v>
      </c>
      <c r="L59" s="64"/>
      <c r="M59" s="64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37" customFormat="1" ht="20.25" customHeight="1" x14ac:dyDescent="0.25">
      <c r="D60" s="50"/>
      <c r="F60" s="65" t="s">
        <v>75</v>
      </c>
      <c r="G60" s="37">
        <f>D58+J58</f>
        <v>2815</v>
      </c>
      <c r="J60" s="50"/>
      <c r="L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37" customFormat="1" ht="20.25" customHeight="1" x14ac:dyDescent="0.25">
      <c r="D61" s="50"/>
      <c r="F61" s="65" t="s">
        <v>76</v>
      </c>
      <c r="G61" s="37">
        <f>E58+K58</f>
        <v>5230</v>
      </c>
      <c r="J61" s="50"/>
      <c r="L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37" customFormat="1" ht="20.25" customHeight="1" x14ac:dyDescent="0.25">
      <c r="D62" s="50"/>
      <c r="F62" s="65" t="s">
        <v>77</v>
      </c>
      <c r="G62" s="37">
        <f>F58+L58</f>
        <v>2215</v>
      </c>
      <c r="J62" s="50"/>
      <c r="L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37" customFormat="1" ht="20.25" customHeight="1" x14ac:dyDescent="0.25">
      <c r="D63" s="50"/>
      <c r="F63" s="43"/>
      <c r="J63" s="50"/>
      <c r="L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37" customFormat="1" x14ac:dyDescent="0.25">
      <c r="C64" s="37" t="s">
        <v>47</v>
      </c>
      <c r="D64" s="50"/>
      <c r="F64" s="43"/>
      <c r="J64" s="50"/>
      <c r="L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K59:M59"/>
    <mergeCell ref="A39:O39"/>
    <mergeCell ref="B45:O45"/>
    <mergeCell ref="B53:O53"/>
    <mergeCell ref="A36:O36"/>
    <mergeCell ref="A2:E2"/>
    <mergeCell ref="A6:O6"/>
    <mergeCell ref="A9:O9"/>
    <mergeCell ref="C21:M21"/>
    <mergeCell ref="A23:O23"/>
    <mergeCell ref="B29:O29"/>
    <mergeCell ref="Q14:AC14"/>
    <mergeCell ref="A19:O19"/>
    <mergeCell ref="I1:M1"/>
    <mergeCell ref="I2:M2"/>
    <mergeCell ref="I4:M4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2018goiSI (3)</vt:lpstr>
      <vt:lpstr>'Solop 2018goiSI (3)'!Print_Titles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2018-07-05T06:58:30Z</cp:lastPrinted>
  <dcterms:created xsi:type="dcterms:W3CDTF">2017-03-23T07:53:44Z</dcterms:created>
  <dcterms:modified xsi:type="dcterms:W3CDTF">2018-07-05T07:00:05Z</dcterms:modified>
</cp:coreProperties>
</file>